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dalton\Desktop\4. Chap 44 calc\"/>
    </mc:Choice>
  </mc:AlternateContent>
  <xr:revisionPtr revIDLastSave="0" documentId="8_{D4F61A2B-B203-4A7E-B8A3-4AD432804C4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H44 Calc" sheetId="1" r:id="rId1"/>
  </sheets>
  <definedNames>
    <definedName name="_xlnm.Print_Area" localSheetId="0">'CH44 Calc'!$B$1:$G$26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24" i="1" s="1"/>
  <c r="D26" i="1" l="1"/>
</calcChain>
</file>

<file path=xl/sharedStrings.xml><?xml version="1.0" encoding="utf-8"?>
<sst xmlns="http://schemas.openxmlformats.org/spreadsheetml/2006/main" count="42" uniqueCount="41">
  <si>
    <t>SINGLE</t>
  </si>
  <si>
    <t>PARENT/CHILD(REN)</t>
  </si>
  <si>
    <t>COUPLE</t>
  </si>
  <si>
    <t>FAMILY</t>
  </si>
  <si>
    <t>$0 - 40,000</t>
  </si>
  <si>
    <t>$40,001 - $50,000</t>
  </si>
  <si>
    <t>$50,001 - $60,000</t>
  </si>
  <si>
    <t>$60,001 - $70,000</t>
  </si>
  <si>
    <t>$70,001 - $80,000</t>
  </si>
  <si>
    <t>$80,001 - $90,000</t>
  </si>
  <si>
    <t>$90,001 - $100,000</t>
  </si>
  <si>
    <t>$100,001 - $125,000</t>
  </si>
  <si>
    <t>(To calculate by hand
 follow instructions below)</t>
  </si>
  <si>
    <t>INTERACTIVE CALCULATOR:</t>
  </si>
  <si>
    <r>
      <t xml:space="preserve">Enter Salary Here </t>
    </r>
    <r>
      <rPr>
        <b/>
        <sz val="11"/>
        <color theme="1"/>
        <rFont val="Calibri"/>
        <family val="2"/>
      </rPr>
      <t>→</t>
    </r>
  </si>
  <si>
    <t>(Box 1)</t>
  </si>
  <si>
    <t>Enter Salary</t>
  </si>
  <si>
    <r>
      <t xml:space="preserve">Enter Contribution % from the chart above </t>
    </r>
    <r>
      <rPr>
        <b/>
        <sz val="11"/>
        <color theme="1"/>
        <rFont val="Calibri"/>
        <family val="2"/>
      </rPr>
      <t>→</t>
    </r>
  </si>
  <si>
    <t>(Box 2)</t>
  </si>
  <si>
    <t>Enter Contribution % from chart above</t>
  </si>
  <si>
    <t>For Example if your salary is $50,000 and you elect family coverage:  $50,000 x 4.4% ($50,000 x 0.044 = $2,200/year)</t>
  </si>
  <si>
    <t>Annual Contribution</t>
  </si>
  <si>
    <t>(Box 3)</t>
  </si>
  <si>
    <t>Multiply Box 1 x Box 2</t>
  </si>
  <si>
    <t>Per Pay (20 pays/year)</t>
  </si>
  <si>
    <t>/ pay</t>
  </si>
  <si>
    <t>(Box 4)</t>
  </si>
  <si>
    <t>Divide Box 3 by 20</t>
  </si>
  <si>
    <t>OR</t>
  </si>
  <si>
    <t>Per Pay (24 pays/year)</t>
  </si>
  <si>
    <t>(Box 5)</t>
  </si>
  <si>
    <t>Divide Box 3 by 24</t>
  </si>
  <si>
    <t>CHAPTER 44 CONTRIBUTION WORKSHEET</t>
  </si>
  <si>
    <t>NJ EDUCATORS PLAN $10/$15 with Rx</t>
  </si>
  <si>
    <t xml:space="preserve">***EMPLOYEES WITH SALARIES HIGHER THAN $125,000, SHALL PAY THE $125,000 PERCENTAGE RATE.  </t>
  </si>
  <si>
    <t>Please Note:</t>
  </si>
  <si>
    <t>-Employees with salaries above $125,000, shall pay at the $125,000 rate.</t>
  </si>
  <si>
    <t>-The medical and prescription benefits for the NJEHP and GSP are tied together. You must enroll in both
the medical and prescription NJEHP or GSP options.</t>
  </si>
  <si>
    <t>-In no case shall an employee contribution exceed the maximum amount as calculated under Chapter 78.</t>
  </si>
  <si>
    <t>- For the Garden State Plan, the contributions will be ½ of the amounts listed below.</t>
  </si>
  <si>
    <t>- Chapter 2 (1.5% of salary) is mandated minimum employee contribution (GSP)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</si>
</sst>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6" xfId="0" applyFont="1" applyBorder="1"/>
    <xf numFmtId="164" fontId="0" fillId="0" borderId="7" xfId="2" applyNumberFormat="1" applyFont="1" applyBorder="1" applyAlignment="1">
      <alignment horizontal="center"/>
    </xf>
    <xf numFmtId="8" fontId="0" fillId="0" borderId="0" xfId="0" applyNumberFormat="1"/>
    <xf numFmtId="0" fontId="3" fillId="0" borderId="9" xfId="0" applyFont="1" applyBorder="1"/>
    <xf numFmtId="164" fontId="0" fillId="0" borderId="10" xfId="2" applyNumberFormat="1" applyFont="1" applyBorder="1" applyAlignment="1">
      <alignment horizontal="center"/>
    </xf>
    <xf numFmtId="0" fontId="3" fillId="0" borderId="12" xfId="0" applyFont="1" applyBorder="1"/>
    <xf numFmtId="164" fontId="0" fillId="0" borderId="13" xfId="2" applyNumberFormat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5" fontId="0" fillId="0" borderId="15" xfId="0" applyNumberFormat="1" applyBorder="1" applyAlignment="1">
      <alignment vertical="center"/>
    </xf>
    <xf numFmtId="165" fontId="0" fillId="0" borderId="17" xfId="0" applyNumberFormat="1" applyBorder="1" applyAlignment="1">
      <alignment vertical="center"/>
    </xf>
    <xf numFmtId="0" fontId="3" fillId="5" borderId="0" xfId="0" applyFont="1" applyFill="1" applyAlignment="1">
      <alignment vertical="center"/>
    </xf>
    <xf numFmtId="44" fontId="0" fillId="0" borderId="15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6" borderId="0" xfId="0" applyFont="1" applyFill="1" applyAlignment="1">
      <alignment vertical="center"/>
    </xf>
    <xf numFmtId="44" fontId="0" fillId="0" borderId="18" xfId="1" applyFont="1" applyBorder="1" applyAlignment="1" applyProtection="1">
      <alignment horizontal="center" vertical="center"/>
      <protection locked="0"/>
    </xf>
    <xf numFmtId="164" fontId="0" fillId="0" borderId="19" xfId="2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left" indent="2"/>
    </xf>
    <xf numFmtId="0" fontId="3" fillId="0" borderId="0" xfId="0" quotePrefix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5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3" xfId="2" applyNumberFormat="1" applyFont="1" applyBorder="1" applyAlignment="1">
      <alignment horizontal="center"/>
    </xf>
    <xf numFmtId="164" fontId="0" fillId="0" borderId="14" xfId="2" applyNumberFormat="1" applyFont="1" applyBorder="1" applyAlignment="1">
      <alignment horizontal="center"/>
    </xf>
    <xf numFmtId="164" fontId="0" fillId="0" borderId="10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0" fillId="0" borderId="7" xfId="2" applyNumberFormat="1" applyFont="1" applyBorder="1" applyAlignment="1">
      <alignment horizontal="center"/>
    </xf>
    <xf numFmtId="164" fontId="0" fillId="0" borderId="8" xfId="2" applyNumberFormat="1" applyFont="1" applyBorder="1" applyAlignment="1">
      <alignment horizontal="center"/>
    </xf>
    <xf numFmtId="0" fontId="3" fillId="0" borderId="0" xfId="0" quotePrefix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</xdr:colOff>
      <xdr:row>19</xdr:row>
      <xdr:rowOff>124691</xdr:rowOff>
    </xdr:from>
    <xdr:to>
      <xdr:col>5</xdr:col>
      <xdr:colOff>138550</xdr:colOff>
      <xdr:row>19</xdr:row>
      <xdr:rowOff>124691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4327813" y="5182466"/>
          <a:ext cx="141143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22</xdr:row>
      <xdr:rowOff>131618</xdr:rowOff>
    </xdr:from>
    <xdr:to>
      <xdr:col>5</xdr:col>
      <xdr:colOff>165982</xdr:colOff>
      <xdr:row>22</xdr:row>
      <xdr:rowOff>131618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5605030" y="6008543"/>
          <a:ext cx="16165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1732</xdr:colOff>
      <xdr:row>23</xdr:row>
      <xdr:rowOff>131618</xdr:rowOff>
    </xdr:from>
    <xdr:to>
      <xdr:col>5</xdr:col>
      <xdr:colOff>172908</xdr:colOff>
      <xdr:row>23</xdr:row>
      <xdr:rowOff>131619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5602432" y="6256193"/>
          <a:ext cx="171176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1272894</xdr:colOff>
      <xdr:row>25</xdr:row>
      <xdr:rowOff>145473</xdr:rowOff>
    </xdr:from>
    <xdr:to>
      <xdr:col>5</xdr:col>
      <xdr:colOff>207818</xdr:colOff>
      <xdr:row>25</xdr:row>
      <xdr:rowOff>145473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5597244" y="6908223"/>
          <a:ext cx="2112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1272886</xdr:colOff>
      <xdr:row>18</xdr:row>
      <xdr:rowOff>124691</xdr:rowOff>
    </xdr:from>
    <xdr:to>
      <xdr:col>5</xdr:col>
      <xdr:colOff>145478</xdr:colOff>
      <xdr:row>18</xdr:row>
      <xdr:rowOff>124692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4320886" y="4887191"/>
          <a:ext cx="142529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3"/>
  <sheetViews>
    <sheetView showGridLines="0" tabSelected="1" topLeftCell="A13" zoomScaleNormal="100" workbookViewId="0">
      <selection activeCell="C37" sqref="C37"/>
    </sheetView>
  </sheetViews>
  <sheetFormatPr defaultRowHeight="15" x14ac:dyDescent="0.25"/>
  <cols>
    <col min="2" max="2" width="21.42578125" style="1" customWidth="1"/>
    <col min="3" max="3" width="41.7109375" style="2" bestFit="1" customWidth="1"/>
    <col min="4" max="4" width="20.85546875" style="2" customWidth="1"/>
    <col min="5" max="5" width="19.140625" style="2" customWidth="1"/>
    <col min="6" max="6" width="8.28515625" style="2" customWidth="1"/>
    <col min="7" max="7" width="18.42578125" customWidth="1"/>
    <col min="11" max="13" width="11.28515625" customWidth="1"/>
  </cols>
  <sheetData>
    <row r="1" spans="2:13" ht="23.25" x14ac:dyDescent="0.35">
      <c r="B1" s="52" t="s">
        <v>32</v>
      </c>
      <c r="C1" s="52"/>
      <c r="D1" s="52"/>
      <c r="E1" s="52"/>
      <c r="F1" s="52"/>
      <c r="G1" s="52"/>
    </row>
    <row r="2" spans="2:13" ht="18.399999999999999" customHeight="1" x14ac:dyDescent="0.25">
      <c r="B2" s="53" t="s">
        <v>33</v>
      </c>
      <c r="C2" s="53"/>
      <c r="D2" s="53"/>
      <c r="E2" s="53"/>
      <c r="F2" s="53"/>
      <c r="G2" s="53"/>
    </row>
    <row r="3" spans="2:13" ht="15.75" thickBot="1" x14ac:dyDescent="0.3"/>
    <row r="4" spans="2:13" ht="21.6" customHeight="1" x14ac:dyDescent="0.25">
      <c r="B4" s="3"/>
      <c r="C4" s="4" t="s">
        <v>0</v>
      </c>
      <c r="D4" s="4" t="s">
        <v>1</v>
      </c>
      <c r="E4" s="4" t="s">
        <v>2</v>
      </c>
      <c r="F4" s="54" t="s">
        <v>3</v>
      </c>
      <c r="G4" s="55"/>
    </row>
    <row r="5" spans="2:13" ht="11.85" customHeight="1" x14ac:dyDescent="0.25">
      <c r="B5" s="5"/>
      <c r="C5" s="6"/>
      <c r="D5" s="6"/>
      <c r="E5" s="6"/>
      <c r="F5" s="56"/>
      <c r="G5" s="56"/>
      <c r="K5" s="7"/>
      <c r="L5" s="7"/>
      <c r="M5" s="7"/>
    </row>
    <row r="6" spans="2:13" ht="23.65" customHeight="1" x14ac:dyDescent="0.25">
      <c r="B6" s="8" t="s">
        <v>4</v>
      </c>
      <c r="C6" s="9">
        <v>1.7000000000000001E-2</v>
      </c>
      <c r="D6" s="9">
        <v>2.1999999999999999E-2</v>
      </c>
      <c r="E6" s="9">
        <v>2.8000000000000001E-2</v>
      </c>
      <c r="F6" s="57">
        <v>3.3000000000000002E-2</v>
      </c>
      <c r="G6" s="58"/>
      <c r="K6" s="10"/>
      <c r="L6" s="10"/>
      <c r="M6" s="10"/>
    </row>
    <row r="7" spans="2:13" ht="23.65" customHeight="1" x14ac:dyDescent="0.25">
      <c r="B7" s="11" t="s">
        <v>5</v>
      </c>
      <c r="C7" s="12">
        <v>1.9E-2</v>
      </c>
      <c r="D7" s="12">
        <v>2.5000000000000001E-2</v>
      </c>
      <c r="E7" s="12">
        <v>3.3000000000000002E-2</v>
      </c>
      <c r="F7" s="50">
        <v>3.9E-2</v>
      </c>
      <c r="G7" s="51"/>
      <c r="K7" s="10"/>
      <c r="L7" s="10"/>
      <c r="M7" s="10"/>
    </row>
    <row r="8" spans="2:13" ht="23.65" customHeight="1" x14ac:dyDescent="0.25">
      <c r="B8" s="11" t="s">
        <v>6</v>
      </c>
      <c r="C8" s="12">
        <v>2.1999999999999999E-2</v>
      </c>
      <c r="D8" s="12">
        <v>2.8000000000000001E-2</v>
      </c>
      <c r="E8" s="12">
        <v>3.9E-2</v>
      </c>
      <c r="F8" s="50">
        <v>4.3999999999999997E-2</v>
      </c>
      <c r="G8" s="51"/>
      <c r="K8" s="10"/>
      <c r="L8" s="10"/>
      <c r="M8" s="10"/>
    </row>
    <row r="9" spans="2:13" ht="23.65" customHeight="1" x14ac:dyDescent="0.25">
      <c r="B9" s="11" t="s">
        <v>7</v>
      </c>
      <c r="C9" s="12">
        <v>2.5000000000000001E-2</v>
      </c>
      <c r="D9" s="12">
        <v>0.03</v>
      </c>
      <c r="E9" s="12">
        <v>4.3999999999999997E-2</v>
      </c>
      <c r="F9" s="50">
        <v>0.05</v>
      </c>
      <c r="G9" s="51"/>
      <c r="K9" s="10"/>
      <c r="L9" s="10"/>
      <c r="M9" s="10"/>
    </row>
    <row r="10" spans="2:13" ht="23.65" customHeight="1" x14ac:dyDescent="0.25">
      <c r="B10" s="11" t="s">
        <v>8</v>
      </c>
      <c r="C10" s="12">
        <v>2.8000000000000001E-2</v>
      </c>
      <c r="D10" s="12">
        <v>3.3000000000000002E-2</v>
      </c>
      <c r="E10" s="12">
        <v>0.05</v>
      </c>
      <c r="F10" s="50">
        <v>5.5E-2</v>
      </c>
      <c r="G10" s="51"/>
    </row>
    <row r="11" spans="2:13" ht="23.65" customHeight="1" x14ac:dyDescent="0.25">
      <c r="B11" s="11" t="s">
        <v>9</v>
      </c>
      <c r="C11" s="12">
        <v>0.03</v>
      </c>
      <c r="D11" s="12">
        <v>3.5999999999999997E-2</v>
      </c>
      <c r="E11" s="12">
        <v>5.5E-2</v>
      </c>
      <c r="F11" s="50">
        <v>0.06</v>
      </c>
      <c r="G11" s="51"/>
    </row>
    <row r="12" spans="2:13" ht="23.65" customHeight="1" x14ac:dyDescent="0.25">
      <c r="B12" s="11" t="s">
        <v>10</v>
      </c>
      <c r="C12" s="12">
        <v>3.3000000000000002E-2</v>
      </c>
      <c r="D12" s="12">
        <v>3.9E-2</v>
      </c>
      <c r="E12" s="12">
        <v>0.06</v>
      </c>
      <c r="F12" s="50">
        <v>6.6000000000000003E-2</v>
      </c>
      <c r="G12" s="51"/>
    </row>
    <row r="13" spans="2:13" ht="23.65" customHeight="1" thickBot="1" x14ac:dyDescent="0.3">
      <c r="B13" s="13" t="s">
        <v>11</v>
      </c>
      <c r="C13" s="14">
        <v>3.5999999999999997E-2</v>
      </c>
      <c r="D13" s="14">
        <v>4.3999999999999997E-2</v>
      </c>
      <c r="E13" s="14">
        <v>6.6000000000000003E-2</v>
      </c>
      <c r="F13" s="48">
        <v>7.1999999999999995E-2</v>
      </c>
      <c r="G13" s="49"/>
    </row>
    <row r="14" spans="2:13" x14ac:dyDescent="0.25">
      <c r="B14" s="39" t="s">
        <v>34</v>
      </c>
    </row>
    <row r="15" spans="2:13" ht="38.65" customHeight="1" x14ac:dyDescent="0.25">
      <c r="F15" s="45" t="s">
        <v>12</v>
      </c>
      <c r="G15" s="45"/>
    </row>
    <row r="17" spans="2:7" ht="15.75" thickBot="1" x14ac:dyDescent="0.3">
      <c r="D17" s="15"/>
    </row>
    <row r="18" spans="2:7" s="20" customFormat="1" ht="15.75" thickBot="1" x14ac:dyDescent="0.3">
      <c r="B18" s="16"/>
      <c r="C18" s="17" t="s">
        <v>13</v>
      </c>
      <c r="D18" s="18"/>
      <c r="E18" s="19"/>
      <c r="F18" s="19"/>
    </row>
    <row r="19" spans="2:7" s="20" customFormat="1" ht="23.65" customHeight="1" thickBot="1" x14ac:dyDescent="0.3">
      <c r="B19" s="21"/>
      <c r="C19" s="22" t="s">
        <v>14</v>
      </c>
      <c r="D19" s="37"/>
      <c r="E19" s="19"/>
      <c r="F19" s="23" t="s">
        <v>15</v>
      </c>
      <c r="G19" s="24" t="s">
        <v>16</v>
      </c>
    </row>
    <row r="20" spans="2:7" s="20" customFormat="1" ht="24.2" customHeight="1" thickBot="1" x14ac:dyDescent="0.3">
      <c r="B20" s="21"/>
      <c r="C20" s="22" t="s">
        <v>17</v>
      </c>
      <c r="D20" s="38"/>
      <c r="E20" s="19"/>
      <c r="F20" s="23" t="s">
        <v>18</v>
      </c>
      <c r="G20" s="25" t="s">
        <v>19</v>
      </c>
    </row>
    <row r="21" spans="2:7" s="20" customFormat="1" ht="20.25" customHeight="1" x14ac:dyDescent="0.25">
      <c r="B21" s="26"/>
      <c r="C21" s="46" t="s">
        <v>20</v>
      </c>
      <c r="D21" s="46"/>
      <c r="E21" s="46"/>
      <c r="F21" s="46"/>
      <c r="G21" s="46"/>
    </row>
    <row r="22" spans="2:7" ht="20.25" customHeight="1" thickBot="1" x14ac:dyDescent="0.3">
      <c r="F22" s="27"/>
      <c r="G22" s="28"/>
    </row>
    <row r="23" spans="2:7" s="20" customFormat="1" ht="19.899999999999999" customHeight="1" thickBot="1" x14ac:dyDescent="0.3">
      <c r="B23" s="29"/>
      <c r="C23" s="30" t="s">
        <v>21</v>
      </c>
      <c r="D23" s="31">
        <f>D19*D20</f>
        <v>0</v>
      </c>
      <c r="E23" s="32"/>
      <c r="F23" s="23" t="s">
        <v>22</v>
      </c>
      <c r="G23" s="24" t="s">
        <v>23</v>
      </c>
    </row>
    <row r="24" spans="2:7" s="20" customFormat="1" ht="19.899999999999999" customHeight="1" thickBot="1" x14ac:dyDescent="0.3">
      <c r="B24" s="33"/>
      <c r="C24" s="33" t="s">
        <v>24</v>
      </c>
      <c r="D24" s="34">
        <f>D23/20</f>
        <v>0</v>
      </c>
      <c r="E24" s="35" t="s">
        <v>25</v>
      </c>
      <c r="F24" s="23" t="s">
        <v>26</v>
      </c>
      <c r="G24" s="24" t="s">
        <v>27</v>
      </c>
    </row>
    <row r="25" spans="2:7" s="20" customFormat="1" ht="30.75" customHeight="1" thickBot="1" x14ac:dyDescent="0.3">
      <c r="B25" s="26"/>
      <c r="C25" s="19"/>
      <c r="D25" s="47" t="s">
        <v>28</v>
      </c>
      <c r="E25" s="47"/>
      <c r="F25" s="23"/>
      <c r="G25" s="24"/>
    </row>
    <row r="26" spans="2:7" s="20" customFormat="1" ht="22.35" customHeight="1" thickBot="1" x14ac:dyDescent="0.3">
      <c r="B26" s="36"/>
      <c r="C26" s="36" t="s">
        <v>29</v>
      </c>
      <c r="D26" s="34">
        <f>D23/24</f>
        <v>0</v>
      </c>
      <c r="E26" s="35" t="s">
        <v>25</v>
      </c>
      <c r="F26" s="23" t="s">
        <v>30</v>
      </c>
      <c r="G26" s="24" t="s">
        <v>31</v>
      </c>
    </row>
    <row r="28" spans="2:7" x14ac:dyDescent="0.25">
      <c r="B28" s="1" t="s">
        <v>35</v>
      </c>
    </row>
    <row r="29" spans="2:7" x14ac:dyDescent="0.25">
      <c r="B29" s="40" t="s">
        <v>36</v>
      </c>
      <c r="C29" s="41"/>
      <c r="D29" s="41"/>
      <c r="E29" s="41"/>
      <c r="F29" s="41"/>
      <c r="G29" s="41"/>
    </row>
    <row r="30" spans="2:7" ht="30.75" customHeight="1" x14ac:dyDescent="0.25">
      <c r="B30" s="42" t="s">
        <v>37</v>
      </c>
      <c r="C30" s="41"/>
      <c r="D30" s="41"/>
      <c r="E30" s="41"/>
      <c r="F30" s="41"/>
      <c r="G30" s="41"/>
    </row>
    <row r="31" spans="2:7" x14ac:dyDescent="0.25">
      <c r="B31" s="59" t="s">
        <v>39</v>
      </c>
    </row>
    <row r="32" spans="2:7" x14ac:dyDescent="0.25">
      <c r="B32" s="59" t="s">
        <v>40</v>
      </c>
    </row>
    <row r="33" spans="2:7" x14ac:dyDescent="0.25">
      <c r="B33" s="43" t="s">
        <v>38</v>
      </c>
      <c r="C33" s="44"/>
      <c r="D33" s="44"/>
      <c r="E33" s="44"/>
      <c r="F33" s="44"/>
      <c r="G33" s="44"/>
    </row>
  </sheetData>
  <mergeCells count="18">
    <mergeCell ref="F13:G13"/>
    <mergeCell ref="F7:G7"/>
    <mergeCell ref="B1:G1"/>
    <mergeCell ref="B2:G2"/>
    <mergeCell ref="F4:G4"/>
    <mergeCell ref="F5:G5"/>
    <mergeCell ref="F6:G6"/>
    <mergeCell ref="F8:G8"/>
    <mergeCell ref="F9:G9"/>
    <mergeCell ref="F10:G10"/>
    <mergeCell ref="F11:G11"/>
    <mergeCell ref="F12:G12"/>
    <mergeCell ref="B29:G29"/>
    <mergeCell ref="B30:G30"/>
    <mergeCell ref="B33:G33"/>
    <mergeCell ref="F15:G15"/>
    <mergeCell ref="C21:G21"/>
    <mergeCell ref="D25:E25"/>
  </mergeCells>
  <printOptions horizontalCentered="1"/>
  <pageMargins left="0.7" right="0.7" top="0.49" bottom="0.49" header="0.3" footer="0.3"/>
  <pageSetup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CH44 Calc</vt:lpstr>
      <vt:lpstr>'CH44 Calc'!Print_Area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Dortu</dc:creator>
  <cp:lastModifiedBy>Ian J. Dalton</cp:lastModifiedBy>
  <cp:lastPrinted>2020-09-22T20:46:42Z</cp:lastPrinted>
  <dcterms:created xsi:type="dcterms:W3CDTF">2020-09-11T19:32:31Z</dcterms:created>
  <dcterms:modified xsi:type="dcterms:W3CDTF">2022-04-28T14:27:15Z</dcterms:modified>
</cp:coreProperties>
</file>